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utumn\Desktop\Quick Retrieve Documents\"/>
    </mc:Choice>
  </mc:AlternateContent>
  <bookViews>
    <workbookView xWindow="0" yWindow="-15" windowWidth="26685" windowHeight="20460" tabRatio="500" activeTab="2"/>
  </bookViews>
  <sheets>
    <sheet name="PASTOR HOUSING" sheetId="2" r:id="rId1"/>
    <sheet name="NOTES" sheetId="3" r:id="rId2"/>
    <sheet name="MANSE" sheetId="1" r:id="rId3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9" i="1" l="1"/>
  <c r="D29" i="2" l="1"/>
  <c r="D31" i="1"/>
  <c r="D25" i="2"/>
  <c r="C14" i="2"/>
  <c r="D18" i="2"/>
  <c r="E18" i="2"/>
  <c r="C27" i="2"/>
  <c r="D17" i="1"/>
  <c r="D23" i="1"/>
  <c r="D25" i="1"/>
  <c r="D27" i="1"/>
  <c r="D23" i="2"/>
  <c r="D36" i="2"/>
  <c r="D38" i="2"/>
  <c r="D27" i="2"/>
  <c r="C15" i="2"/>
  <c r="D29" i="1"/>
  <c r="D38" i="1"/>
  <c r="D40" i="1"/>
  <c r="C13" i="1"/>
  <c r="C14" i="1"/>
</calcChain>
</file>

<file path=xl/sharedStrings.xml><?xml version="1.0" encoding="utf-8"?>
<sst xmlns="http://schemas.openxmlformats.org/spreadsheetml/2006/main" count="77" uniqueCount="47">
  <si>
    <t>Medical Copay reimbursment</t>
  </si>
  <si>
    <t>Additional Insurance coverages</t>
  </si>
  <si>
    <t>Other</t>
  </si>
  <si>
    <t>Board of Pensions dues</t>
  </si>
  <si>
    <t>Social Security reimbursement</t>
  </si>
  <si>
    <t>403b pastor contributions</t>
  </si>
  <si>
    <t>403b church match contributions</t>
  </si>
  <si>
    <t>Total Benefits</t>
  </si>
  <si>
    <t>Effective Salary reported to Board of Pensions</t>
  </si>
  <si>
    <t>Reimbursable Expenses</t>
  </si>
  <si>
    <t>Autombile mileage reimbursement</t>
  </si>
  <si>
    <t>Continuing Education reimbursement</t>
  </si>
  <si>
    <t>Professional Expenses reimbursement</t>
  </si>
  <si>
    <t>Total Cost to the Congregation</t>
  </si>
  <si>
    <t>Base Salary</t>
  </si>
  <si>
    <t>Tax deferred annuity</t>
  </si>
  <si>
    <t>Healthcare spending plan designation</t>
  </si>
  <si>
    <t>Resulting Cash Salary</t>
  </si>
  <si>
    <t>Pastor Designation Options</t>
  </si>
  <si>
    <t>Congregation Benefit Options</t>
  </si>
  <si>
    <t>Total Reimbursables</t>
  </si>
  <si>
    <t>Congregation: ___________________________</t>
  </si>
  <si>
    <t>Pastor: ___________________________</t>
  </si>
  <si>
    <t>Variance above/below Presbytery minimum</t>
  </si>
  <si>
    <t>Total Salary Reductions</t>
  </si>
  <si>
    <t>Annual vacation weeks</t>
  </si>
  <si>
    <t>Annual continuing education weeks</t>
  </si>
  <si>
    <t>Fill in yellow boxes and print/send to presbytery office.</t>
  </si>
  <si>
    <t>Manse Expense allowance</t>
  </si>
  <si>
    <t>Use of Manse Benefit Calculation</t>
  </si>
  <si>
    <t>Leave Allowances</t>
  </si>
  <si>
    <t>4 weeks</t>
  </si>
  <si>
    <t>2 weeks</t>
  </si>
  <si>
    <t>Minimums</t>
  </si>
  <si>
    <t>Fill in yellow boxes and print/send to presbytery office by _________</t>
  </si>
  <si>
    <t>Housing allowance</t>
  </si>
  <si>
    <t>These Terms of Call were approved by the congregation at its meeting on</t>
  </si>
  <si>
    <t>Clerk of Session: ___________________________</t>
  </si>
  <si>
    <t>Medical Copay or Deductible reimbursment</t>
  </si>
  <si>
    <t>Note</t>
  </si>
  <si>
    <t>NOTES - PASTOR HOUSING</t>
  </si>
  <si>
    <t>BASE SALARY</t>
  </si>
  <si>
    <t>The full amount of gross cash compensation paid to the pastor, including "housing allowance" and any deffered compensation or pre-tax designations.</t>
  </si>
  <si>
    <t>HOUSING ALLOWANCE</t>
  </si>
  <si>
    <t xml:space="preserve">The amount a pastor who own his/her home may designate based on expense   This housing allowance amount must be designated annually by the session in advance of payment. </t>
  </si>
  <si>
    <t>Shenango Terms of Call Worksheet for 2021 - PASTOR HOUSING</t>
  </si>
  <si>
    <t>Shenango Terms of Call Worksheet for 2021 - MANSE HOUSING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</si>
</sst>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mm/dd/yy;@"/>
  </numFmts>
  <fonts count="16"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charset val="134"/>
      <scheme val="minor"/>
    </font>
    <font>
      <sz val="8"/>
      <name val="Calibri"/>
      <family val="2"/>
      <charset val="134"/>
      <scheme val="minor"/>
    </font>
    <font>
      <b/>
      <sz val="14"/>
      <color theme="1"/>
      <name val="Calibri"/>
      <family val="2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46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9">
    <xf numFmtId="0" fontId="0" fillId="0" borderId="0" xfId="0"/>
    <xf numFmtId="0" fontId="4" fillId="0" borderId="0" xfId="0" applyFont="1"/>
    <xf numFmtId="0" fontId="0" fillId="2" borderId="0" xfId="0" applyFill="1"/>
    <xf numFmtId="44" fontId="0" fillId="0" borderId="0" xfId="1" applyFont="1"/>
    <xf numFmtId="44" fontId="0" fillId="2" borderId="0" xfId="1" applyFont="1" applyFill="1"/>
    <xf numFmtId="0" fontId="7" fillId="0" borderId="0" xfId="0" applyFont="1"/>
    <xf numFmtId="44" fontId="4" fillId="2" borderId="0" xfId="1" applyFont="1" applyFill="1"/>
    <xf numFmtId="0" fontId="8" fillId="0" borderId="0" xfId="0" applyFont="1" applyAlignment="1">
      <alignment horizontal="center"/>
    </xf>
    <xf numFmtId="164" fontId="0" fillId="2" borderId="0" xfId="1" applyNumberFormat="1" applyFont="1" applyFill="1"/>
    <xf numFmtId="0" fontId="4" fillId="3" borderId="0" xfId="0" applyFont="1" applyFill="1"/>
    <xf numFmtId="0" fontId="7" fillId="3" borderId="0" xfId="0" applyFont="1" applyFill="1"/>
    <xf numFmtId="44" fontId="4" fillId="3" borderId="0" xfId="1" applyFont="1" applyFill="1"/>
    <xf numFmtId="0" fontId="0" fillId="3" borderId="0" xfId="0" applyFill="1"/>
    <xf numFmtId="44" fontId="0" fillId="3" borderId="0" xfId="1" applyFont="1" applyFill="1"/>
    <xf numFmtId="0" fontId="2" fillId="3" borderId="0" xfId="0" applyFont="1" applyFill="1"/>
    <xf numFmtId="0" fontId="9" fillId="3" borderId="0" xfId="0" applyFont="1" applyFill="1" applyAlignment="1">
      <alignment horizontal="right"/>
    </xf>
    <xf numFmtId="44" fontId="2" fillId="3" borderId="0" xfId="1" applyNumberFormat="1" applyFont="1" applyFill="1"/>
    <xf numFmtId="0" fontId="2" fillId="4" borderId="0" xfId="0" applyFont="1" applyFill="1"/>
    <xf numFmtId="0" fontId="0" fillId="4" borderId="0" xfId="0" applyFill="1"/>
    <xf numFmtId="44" fontId="0" fillId="4" borderId="0" xfId="1" applyFont="1" applyFill="1"/>
    <xf numFmtId="44" fontId="10" fillId="2" borderId="0" xfId="1" applyFont="1" applyFill="1"/>
    <xf numFmtId="0" fontId="2" fillId="5" borderId="0" xfId="0" applyFont="1" applyFill="1"/>
    <xf numFmtId="0" fontId="0" fillId="5" borderId="0" xfId="0" applyFill="1"/>
    <xf numFmtId="44" fontId="0" fillId="5" borderId="0" xfId="1" applyFont="1" applyFill="1"/>
    <xf numFmtId="0" fontId="2" fillId="6" borderId="0" xfId="0" applyFont="1" applyFill="1"/>
    <xf numFmtId="0" fontId="0" fillId="6" borderId="0" xfId="0" applyFill="1"/>
    <xf numFmtId="44" fontId="0" fillId="6" borderId="0" xfId="1" applyFont="1" applyFill="1"/>
    <xf numFmtId="44" fontId="11" fillId="3" borderId="0" xfId="1" applyFont="1" applyFill="1"/>
    <xf numFmtId="0" fontId="9" fillId="4" borderId="0" xfId="0" applyFont="1" applyFill="1" applyAlignment="1">
      <alignment horizontal="right"/>
    </xf>
    <xf numFmtId="44" fontId="11" fillId="4" borderId="0" xfId="1" applyFont="1" applyFill="1"/>
    <xf numFmtId="0" fontId="0" fillId="7" borderId="0" xfId="0" applyFill="1"/>
    <xf numFmtId="0" fontId="9" fillId="7" borderId="0" xfId="0" applyFont="1" applyFill="1" applyAlignment="1">
      <alignment horizontal="right"/>
    </xf>
    <xf numFmtId="44" fontId="0" fillId="7" borderId="0" xfId="1" applyFont="1" applyFill="1"/>
    <xf numFmtId="44" fontId="11" fillId="7" borderId="0" xfId="1" applyFont="1" applyFill="1"/>
    <xf numFmtId="44" fontId="11" fillId="3" borderId="0" xfId="1" applyNumberFormat="1" applyFont="1" applyFill="1"/>
    <xf numFmtId="44" fontId="2" fillId="6" borderId="0" xfId="1" applyFont="1" applyFill="1"/>
    <xf numFmtId="0" fontId="2" fillId="8" borderId="0" xfId="0" applyFont="1" applyFill="1"/>
    <xf numFmtId="0" fontId="0" fillId="8" borderId="0" xfId="0" applyFill="1"/>
    <xf numFmtId="44" fontId="0" fillId="8" borderId="0" xfId="1" applyFont="1" applyFill="1"/>
    <xf numFmtId="0" fontId="2" fillId="8" borderId="0" xfId="1" applyNumberFormat="1" applyFont="1" applyFill="1" applyAlignment="1">
      <alignment horizontal="center"/>
    </xf>
    <xf numFmtId="44" fontId="2" fillId="5" borderId="0" xfId="1" applyFont="1" applyFill="1"/>
    <xf numFmtId="0" fontId="11" fillId="3" borderId="0" xfId="0" applyFont="1" applyFill="1"/>
    <xf numFmtId="0" fontId="11" fillId="2" borderId="0" xfId="0" applyFont="1" applyFill="1"/>
    <xf numFmtId="44" fontId="2" fillId="3" borderId="0" xfId="1" applyFont="1" applyFill="1"/>
    <xf numFmtId="0" fontId="2" fillId="2" borderId="0" xfId="1" applyNumberFormat="1" applyFont="1" applyFill="1" applyAlignment="1">
      <alignment horizontal="center"/>
    </xf>
    <xf numFmtId="42" fontId="10" fillId="2" borderId="0" xfId="1" applyNumberFormat="1" applyFont="1" applyFill="1"/>
    <xf numFmtId="42" fontId="11" fillId="4" borderId="0" xfId="1" applyNumberFormat="1" applyFont="1" applyFill="1"/>
    <xf numFmtId="0" fontId="12" fillId="10" borderId="0" xfId="0" applyFont="1" applyFill="1"/>
    <xf numFmtId="0" fontId="0" fillId="10" borderId="0" xfId="0" applyFill="1"/>
    <xf numFmtId="0" fontId="7" fillId="10" borderId="0" xfId="0" applyFont="1" applyFill="1"/>
    <xf numFmtId="42" fontId="11" fillId="10" borderId="0" xfId="1" applyNumberFormat="1" applyFont="1" applyFill="1"/>
    <xf numFmtId="0" fontId="11" fillId="10" borderId="0" xfId="0" applyFont="1" applyFill="1"/>
    <xf numFmtId="165" fontId="0" fillId="2" borderId="0" xfId="0" applyNumberFormat="1" applyFill="1"/>
    <xf numFmtId="42" fontId="11" fillId="10" borderId="0" xfId="0" applyNumberFormat="1" applyFont="1" applyFill="1"/>
    <xf numFmtId="0" fontId="11" fillId="0" borderId="0" xfId="0" applyFont="1" applyAlignment="1">
      <alignment horizontal="center"/>
    </xf>
    <xf numFmtId="0" fontId="12" fillId="9" borderId="0" xfId="0" applyFont="1" applyFill="1" applyAlignment="1">
      <alignment horizontal="center"/>
    </xf>
    <xf numFmtId="0" fontId="11" fillId="9" borderId="0" xfId="0" applyFont="1" applyFill="1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/>
    <xf numFmtId="0" fontId="13" fillId="0" borderId="0" xfId="0" applyFont="1" applyAlignment="1">
      <alignment horizontal="right"/>
    </xf>
    <xf numFmtId="0" fontId="14" fillId="0" borderId="0" xfId="0" applyFont="1"/>
    <xf numFmtId="0" fontId="11" fillId="2" borderId="0" xfId="0" applyFont="1" applyFill="1" applyAlignment="1"/>
    <xf numFmtId="0" fontId="15" fillId="0" borderId="0" xfId="0" applyFont="1" applyAlignment="1">
      <alignment wrapText="1"/>
    </xf>
    <xf numFmtId="0" fontId="0" fillId="0" borderId="0" xfId="0" applyAlignment="1">
      <alignment wrapText="1"/>
    </xf>
  </cellXfs>
  <cellStyles count="46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zoomScale="125" zoomScaleNormal="125" zoomScalePageLayoutView="125" workbookViewId="0">
      <selection activeCell="B2" sqref="B2"/>
    </sheetView>
  </sheetViews>
  <sheetFormatPr defaultColWidth="11" defaultRowHeight="15.75"/>
  <cols>
    <col min="1" max="1" width="7.5" customWidth="1"/>
    <col min="2" max="2" width="38.125" customWidth="1"/>
    <col min="3" max="3" width="12" customWidth="1"/>
    <col min="4" max="4" width="13.375" bestFit="1" customWidth="1"/>
    <col min="5" max="5" width="8.375" customWidth="1"/>
    <col min="6" max="6" width="4.375" style="54" customWidth="1"/>
  </cols>
  <sheetData>
    <row r="1" spans="1:6" ht="18.75">
      <c r="A1" s="1" t="s">
        <v>45</v>
      </c>
    </row>
    <row r="3" spans="1:6">
      <c r="A3" s="63" t="s">
        <v>21</v>
      </c>
      <c r="B3" s="63"/>
      <c r="C3" s="63" t="s">
        <v>22</v>
      </c>
      <c r="D3" s="63"/>
      <c r="E3" s="63"/>
    </row>
    <row r="5" spans="1:6">
      <c r="A5" s="66" t="s">
        <v>34</v>
      </c>
      <c r="B5" s="63"/>
      <c r="C5" s="63"/>
      <c r="D5" s="7"/>
      <c r="E5" s="47" t="s">
        <v>33</v>
      </c>
      <c r="F5" s="55" t="s">
        <v>39</v>
      </c>
    </row>
    <row r="6" spans="1:6" ht="6.95" customHeight="1">
      <c r="C6" s="7"/>
      <c r="D6" s="7"/>
      <c r="E6" s="48"/>
      <c r="F6" s="56"/>
    </row>
    <row r="7" spans="1:6" s="5" customFormat="1" ht="18.75">
      <c r="A7" s="9" t="s">
        <v>14</v>
      </c>
      <c r="B7" s="10"/>
      <c r="C7" s="11"/>
      <c r="D7" s="6"/>
      <c r="E7" s="49"/>
      <c r="F7" s="56">
        <v>1</v>
      </c>
    </row>
    <row r="8" spans="1:6" s="5" customFormat="1" ht="5.0999999999999996" customHeight="1">
      <c r="A8" s="9"/>
      <c r="B8" s="10"/>
      <c r="C8" s="11"/>
      <c r="D8" s="11"/>
      <c r="E8" s="49"/>
      <c r="F8" s="56"/>
    </row>
    <row r="9" spans="1:6" s="5" customFormat="1" ht="18.75">
      <c r="A9" s="14" t="s">
        <v>18</v>
      </c>
      <c r="B9" s="10"/>
      <c r="C9" s="11"/>
      <c r="D9" s="11"/>
      <c r="E9" s="49"/>
      <c r="F9" s="56"/>
    </row>
    <row r="10" spans="1:6">
      <c r="A10" s="12"/>
      <c r="B10" s="12" t="s">
        <v>35</v>
      </c>
      <c r="C10" s="8"/>
      <c r="D10" s="12"/>
      <c r="E10" s="48"/>
      <c r="F10" s="56">
        <v>2</v>
      </c>
    </row>
    <row r="11" spans="1:6">
      <c r="A11" s="12"/>
      <c r="B11" s="12" t="s">
        <v>5</v>
      </c>
      <c r="C11" s="8">
        <v>0</v>
      </c>
      <c r="D11" s="12"/>
      <c r="E11" s="48"/>
      <c r="F11" s="56">
        <v>3</v>
      </c>
    </row>
    <row r="12" spans="1:6">
      <c r="A12" s="12"/>
      <c r="B12" s="12" t="s">
        <v>16</v>
      </c>
      <c r="C12" s="8">
        <v>0</v>
      </c>
      <c r="D12" s="12"/>
      <c r="E12" s="48"/>
      <c r="F12" s="56">
        <v>4</v>
      </c>
    </row>
    <row r="13" spans="1:6">
      <c r="A13" s="12"/>
      <c r="B13" s="12" t="s">
        <v>2</v>
      </c>
      <c r="C13" s="8">
        <v>0</v>
      </c>
      <c r="D13" s="12"/>
      <c r="E13" s="48"/>
      <c r="F13" s="56"/>
    </row>
    <row r="14" spans="1:6">
      <c r="A14" s="12"/>
      <c r="B14" s="15" t="s">
        <v>24</v>
      </c>
      <c r="C14" s="27">
        <f>SUM(C10:C13)</f>
        <v>0</v>
      </c>
      <c r="D14" s="12"/>
      <c r="E14" s="48"/>
      <c r="F14" s="56">
        <v>5</v>
      </c>
    </row>
    <row r="15" spans="1:6">
      <c r="A15" s="12"/>
      <c r="B15" s="15" t="s">
        <v>17</v>
      </c>
      <c r="C15" s="27">
        <f>D7-C14</f>
        <v>0</v>
      </c>
      <c r="D15" s="12"/>
      <c r="E15" s="48"/>
      <c r="F15" s="56">
        <v>6</v>
      </c>
    </row>
    <row r="16" spans="1:6" ht="5.0999999999999996" customHeight="1">
      <c r="A16" s="12"/>
      <c r="B16" s="12"/>
      <c r="C16" s="12"/>
      <c r="D16" s="12"/>
      <c r="E16" s="48"/>
      <c r="F16" s="56"/>
    </row>
    <row r="17" spans="1:6">
      <c r="A17" s="14" t="s">
        <v>19</v>
      </c>
      <c r="B17" s="12"/>
      <c r="C17" s="13"/>
      <c r="D17" s="13"/>
      <c r="E17" s="48"/>
      <c r="F17" s="56"/>
    </row>
    <row r="18" spans="1:6">
      <c r="A18" s="14"/>
      <c r="B18" s="12" t="s">
        <v>4</v>
      </c>
      <c r="C18" s="13"/>
      <c r="D18" s="13">
        <f>D7*0.0765</f>
        <v>0</v>
      </c>
      <c r="E18" s="53">
        <f>D18</f>
        <v>0</v>
      </c>
      <c r="F18" s="56">
        <v>7</v>
      </c>
    </row>
    <row r="19" spans="1:6">
      <c r="A19" s="12"/>
      <c r="B19" s="12" t="s">
        <v>1</v>
      </c>
      <c r="C19" s="13"/>
      <c r="D19" s="4"/>
      <c r="E19" s="48"/>
      <c r="F19" s="56">
        <v>8</v>
      </c>
    </row>
    <row r="20" spans="1:6">
      <c r="A20" s="12"/>
      <c r="B20" s="12" t="s">
        <v>38</v>
      </c>
      <c r="C20" s="13"/>
      <c r="D20" s="4">
        <v>0</v>
      </c>
      <c r="E20" s="48"/>
      <c r="F20" s="56">
        <v>9</v>
      </c>
    </row>
    <row r="21" spans="1:6">
      <c r="A21" s="12"/>
      <c r="B21" s="12" t="s">
        <v>6</v>
      </c>
      <c r="C21" s="13"/>
      <c r="D21" s="4">
        <v>0</v>
      </c>
      <c r="E21" s="48"/>
      <c r="F21" s="56">
        <v>10</v>
      </c>
    </row>
    <row r="22" spans="1:6">
      <c r="A22" s="12"/>
      <c r="B22" s="12" t="s">
        <v>2</v>
      </c>
      <c r="C22" s="13"/>
      <c r="D22" s="4"/>
      <c r="E22" s="48"/>
      <c r="F22" s="56"/>
    </row>
    <row r="23" spans="1:6">
      <c r="A23" s="12"/>
      <c r="B23" s="15" t="s">
        <v>7</v>
      </c>
      <c r="C23" s="13"/>
      <c r="D23" s="27">
        <f>SUM(D18:D22)</f>
        <v>0</v>
      </c>
      <c r="E23" s="48"/>
      <c r="F23" s="56"/>
    </row>
    <row r="24" spans="1:6" ht="5.0999999999999996" customHeight="1">
      <c r="A24" s="12"/>
      <c r="B24" s="12"/>
      <c r="C24" s="13"/>
      <c r="D24" s="13"/>
      <c r="E24" s="48"/>
      <c r="F24" s="56"/>
    </row>
    <row r="25" spans="1:6">
      <c r="A25" s="14" t="s">
        <v>8</v>
      </c>
      <c r="B25" s="12"/>
      <c r="C25" s="13"/>
      <c r="D25" s="16">
        <f>D7+D19+D20+D22</f>
        <v>0</v>
      </c>
      <c r="E25" s="48"/>
      <c r="F25" s="56">
        <v>11</v>
      </c>
    </row>
    <row r="26" spans="1:6" ht="5.0999999999999996" customHeight="1">
      <c r="A26" s="14"/>
      <c r="B26" s="12"/>
      <c r="C26" s="13"/>
      <c r="D26" s="16"/>
      <c r="E26" s="48"/>
      <c r="F26" s="56"/>
    </row>
    <row r="27" spans="1:6">
      <c r="A27" s="12"/>
      <c r="B27" s="15" t="s">
        <v>23</v>
      </c>
      <c r="C27" s="34">
        <f>D25-E27</f>
        <v>-52250</v>
      </c>
      <c r="D27" s="41" t="str">
        <f>IF(C27&gt;0,"ABOVE", "BELOW")</f>
        <v>BELOW</v>
      </c>
      <c r="E27" s="50">
        <v>52250</v>
      </c>
      <c r="F27" s="56">
        <v>12</v>
      </c>
    </row>
    <row r="28" spans="1:6">
      <c r="C28" s="3"/>
      <c r="D28" s="3"/>
      <c r="E28" s="48"/>
      <c r="F28" s="56"/>
    </row>
    <row r="29" spans="1:6">
      <c r="A29" s="21" t="s">
        <v>3</v>
      </c>
      <c r="B29" s="22"/>
      <c r="C29" s="23"/>
      <c r="D29" s="40">
        <f>D25*0.37</f>
        <v>0</v>
      </c>
      <c r="E29" s="48"/>
      <c r="F29" s="56">
        <v>13</v>
      </c>
    </row>
    <row r="30" spans="1:6">
      <c r="C30" s="3"/>
      <c r="D30" s="3"/>
      <c r="E30" s="48"/>
      <c r="F30" s="56"/>
    </row>
    <row r="31" spans="1:6">
      <c r="A31" s="17" t="s">
        <v>9</v>
      </c>
      <c r="B31" s="18"/>
      <c r="C31" s="19"/>
      <c r="D31" s="19"/>
      <c r="E31" s="48"/>
      <c r="F31" s="56">
        <v>14</v>
      </c>
    </row>
    <row r="32" spans="1:6">
      <c r="A32" s="18"/>
      <c r="B32" s="18" t="s">
        <v>10</v>
      </c>
      <c r="C32" s="19"/>
      <c r="D32" s="45"/>
      <c r="E32" s="50"/>
      <c r="F32" s="56"/>
    </row>
    <row r="33" spans="1:6">
      <c r="A33" s="18"/>
      <c r="B33" s="18" t="s">
        <v>11</v>
      </c>
      <c r="C33" s="19"/>
      <c r="D33" s="45"/>
      <c r="E33" s="50">
        <v>750</v>
      </c>
      <c r="F33" s="56"/>
    </row>
    <row r="34" spans="1:6">
      <c r="A34" s="18"/>
      <c r="B34" s="18" t="s">
        <v>12</v>
      </c>
      <c r="C34" s="19"/>
      <c r="D34" s="45"/>
      <c r="E34" s="51"/>
      <c r="F34" s="56"/>
    </row>
    <row r="35" spans="1:6">
      <c r="A35" s="18"/>
      <c r="B35" s="18" t="s">
        <v>2</v>
      </c>
      <c r="C35" s="19"/>
      <c r="D35" s="45">
        <v>0</v>
      </c>
      <c r="E35" s="51"/>
      <c r="F35" s="56"/>
    </row>
    <row r="36" spans="1:6">
      <c r="A36" s="18"/>
      <c r="B36" s="28" t="s">
        <v>20</v>
      </c>
      <c r="C36" s="19"/>
      <c r="D36" s="46">
        <f>SUM(D32:D35)</f>
        <v>0</v>
      </c>
      <c r="E36" s="51"/>
      <c r="F36" s="56"/>
    </row>
    <row r="37" spans="1:6">
      <c r="A37" s="30"/>
      <c r="B37" s="31"/>
      <c r="C37" s="32"/>
      <c r="D37" s="33"/>
      <c r="E37" s="51"/>
      <c r="F37" s="56"/>
    </row>
    <row r="38" spans="1:6">
      <c r="A38" s="24" t="s">
        <v>13</v>
      </c>
      <c r="B38" s="25"/>
      <c r="C38" s="26"/>
      <c r="D38" s="35">
        <f>D7+D23+D29+D36</f>
        <v>0</v>
      </c>
      <c r="E38" s="51"/>
      <c r="F38" s="56">
        <v>15</v>
      </c>
    </row>
    <row r="39" spans="1:6">
      <c r="C39" s="3"/>
      <c r="D39" s="3"/>
      <c r="E39" s="51"/>
      <c r="F39" s="56"/>
    </row>
    <row r="40" spans="1:6">
      <c r="A40" s="36" t="s">
        <v>30</v>
      </c>
      <c r="B40" s="37"/>
      <c r="C40" s="38"/>
      <c r="D40" s="3"/>
      <c r="E40" s="51"/>
      <c r="F40" s="56">
        <v>16</v>
      </c>
    </row>
    <row r="41" spans="1:6">
      <c r="A41" s="37"/>
      <c r="B41" s="37" t="s">
        <v>25</v>
      </c>
      <c r="C41" s="44"/>
      <c r="D41" s="3"/>
      <c r="E41" s="51" t="s">
        <v>31</v>
      </c>
      <c r="F41" s="56"/>
    </row>
    <row r="42" spans="1:6">
      <c r="A42" s="37"/>
      <c r="B42" s="37" t="s">
        <v>26</v>
      </c>
      <c r="C42" s="44"/>
      <c r="D42" s="3"/>
      <c r="E42" s="51" t="s">
        <v>32</v>
      </c>
      <c r="F42" s="56"/>
    </row>
    <row r="43" spans="1:6">
      <c r="F43" s="56"/>
    </row>
    <row r="44" spans="1:6">
      <c r="A44" s="64" t="s">
        <v>36</v>
      </c>
      <c r="B44" s="63"/>
      <c r="C44" s="63"/>
      <c r="D44" s="52"/>
      <c r="F44" s="56">
        <v>17</v>
      </c>
    </row>
    <row r="47" spans="1:6">
      <c r="A47" s="65" t="s">
        <v>37</v>
      </c>
      <c r="B47" s="65"/>
      <c r="C47" s="65" t="s">
        <v>22</v>
      </c>
      <c r="D47" s="65"/>
      <c r="E47" s="65"/>
    </row>
  </sheetData>
  <mergeCells count="6">
    <mergeCell ref="A3:B3"/>
    <mergeCell ref="C3:E3"/>
    <mergeCell ref="A44:C44"/>
    <mergeCell ref="A47:B47"/>
    <mergeCell ref="C47:E47"/>
    <mergeCell ref="A5:C5"/>
  </mergeCells>
  <phoneticPr fontId="3" type="noConversion"/>
  <pageMargins left="0.75" right="0.75" top="0.75" bottom="0.5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workbookViewId="0">
      <selection activeCell="B5" sqref="B5"/>
    </sheetView>
  </sheetViews>
  <sheetFormatPr defaultColWidth="11" defaultRowHeight="15.75"/>
  <cols>
    <col min="1" max="1" width="4.625" style="57" customWidth="1"/>
    <col min="2" max="2" width="22.125" style="58" customWidth="1"/>
    <col min="3" max="3" width="92" style="57" customWidth="1"/>
    <col min="4" max="6" width="10.875" style="57"/>
  </cols>
  <sheetData>
    <row r="1" spans="1:6" ht="24" customHeight="1">
      <c r="A1" s="67" t="s">
        <v>40</v>
      </c>
      <c r="B1" s="68"/>
      <c r="C1" s="68"/>
      <c r="D1" s="68"/>
      <c r="E1" s="68"/>
      <c r="F1" s="68"/>
    </row>
    <row r="3" spans="1:6" s="62" customFormat="1" ht="31.5">
      <c r="A3" s="59">
        <v>1</v>
      </c>
      <c r="B3" s="60" t="s">
        <v>41</v>
      </c>
      <c r="C3" s="61" t="s">
        <v>42</v>
      </c>
      <c r="D3" s="59"/>
      <c r="E3" s="59"/>
      <c r="F3" s="59"/>
    </row>
    <row r="4" spans="1:6" s="62" customFormat="1" ht="31.5">
      <c r="A4" s="59">
        <v>2</v>
      </c>
      <c r="B4" s="60" t="s">
        <v>43</v>
      </c>
      <c r="C4" s="59" t="s">
        <v>44</v>
      </c>
      <c r="D4" s="59"/>
      <c r="E4" s="59"/>
      <c r="F4" s="59"/>
    </row>
    <row r="5" spans="1:6" s="62" customFormat="1">
      <c r="A5" s="59">
        <v>3</v>
      </c>
      <c r="B5" s="60"/>
      <c r="C5" s="59"/>
      <c r="D5" s="59"/>
      <c r="E5" s="59"/>
      <c r="F5" s="59"/>
    </row>
    <row r="6" spans="1:6" s="62" customFormat="1">
      <c r="A6" s="59">
        <v>4</v>
      </c>
      <c r="B6" s="60"/>
      <c r="C6" s="59"/>
      <c r="D6" s="59"/>
      <c r="E6" s="59"/>
      <c r="F6" s="59"/>
    </row>
    <row r="7" spans="1:6" s="62" customFormat="1">
      <c r="A7" s="59">
        <v>5</v>
      </c>
      <c r="B7" s="60"/>
      <c r="C7" s="59"/>
      <c r="D7" s="59"/>
      <c r="E7" s="59"/>
      <c r="F7" s="59"/>
    </row>
    <row r="8" spans="1:6" s="62" customFormat="1">
      <c r="A8" s="59">
        <v>6</v>
      </c>
      <c r="B8" s="60"/>
      <c r="C8" s="59"/>
      <c r="D8" s="59"/>
      <c r="E8" s="59"/>
      <c r="F8" s="59"/>
    </row>
    <row r="9" spans="1:6" s="62" customFormat="1">
      <c r="A9" s="59">
        <v>7</v>
      </c>
      <c r="B9" s="60"/>
      <c r="C9" s="59"/>
      <c r="D9" s="59"/>
      <c r="E9" s="59"/>
      <c r="F9" s="59"/>
    </row>
    <row r="10" spans="1:6" s="62" customFormat="1">
      <c r="A10" s="59">
        <v>8</v>
      </c>
      <c r="B10" s="60"/>
      <c r="C10" s="59"/>
      <c r="D10" s="59"/>
      <c r="E10" s="59"/>
      <c r="F10" s="59"/>
    </row>
    <row r="11" spans="1:6" s="62" customFormat="1">
      <c r="A11" s="59">
        <v>9</v>
      </c>
      <c r="B11" s="60"/>
      <c r="C11" s="59"/>
      <c r="D11" s="59"/>
      <c r="E11" s="59"/>
      <c r="F11" s="59"/>
    </row>
    <row r="12" spans="1:6" s="62" customFormat="1">
      <c r="A12" s="59">
        <v>10</v>
      </c>
      <c r="B12" s="60"/>
      <c r="C12" s="59"/>
      <c r="D12" s="59"/>
      <c r="E12" s="59"/>
      <c r="F12" s="59"/>
    </row>
    <row r="13" spans="1:6" s="62" customFormat="1">
      <c r="A13" s="59">
        <v>11</v>
      </c>
      <c r="B13" s="60"/>
      <c r="C13" s="59"/>
      <c r="D13" s="59"/>
      <c r="E13" s="59"/>
      <c r="F13" s="59"/>
    </row>
    <row r="14" spans="1:6" s="62" customFormat="1">
      <c r="A14" s="59">
        <v>12</v>
      </c>
      <c r="B14" s="60"/>
      <c r="C14" s="59"/>
      <c r="D14" s="59"/>
      <c r="E14" s="59"/>
      <c r="F14" s="59"/>
    </row>
    <row r="15" spans="1:6" s="62" customFormat="1">
      <c r="A15" s="59"/>
      <c r="B15" s="60"/>
      <c r="C15" s="59"/>
      <c r="D15" s="59"/>
      <c r="E15" s="59"/>
      <c r="F15" s="59"/>
    </row>
    <row r="16" spans="1:6" s="62" customFormat="1">
      <c r="A16" s="59">
        <v>13</v>
      </c>
      <c r="B16" s="60"/>
      <c r="C16" s="59"/>
      <c r="D16" s="59"/>
      <c r="E16" s="59"/>
      <c r="F16" s="59"/>
    </row>
    <row r="17" spans="1:6" s="62" customFormat="1">
      <c r="A17" s="59"/>
      <c r="B17" s="60"/>
      <c r="C17" s="59"/>
      <c r="D17" s="59"/>
      <c r="E17" s="59"/>
      <c r="F17" s="59"/>
    </row>
    <row r="18" spans="1:6" s="62" customFormat="1">
      <c r="A18" s="59">
        <v>14</v>
      </c>
      <c r="B18" s="60"/>
      <c r="C18" s="59"/>
      <c r="D18" s="59"/>
      <c r="E18" s="59"/>
      <c r="F18" s="59"/>
    </row>
    <row r="19" spans="1:6" s="62" customFormat="1">
      <c r="A19" s="59"/>
      <c r="B19" s="60"/>
      <c r="C19" s="59"/>
      <c r="D19" s="59"/>
      <c r="E19" s="59"/>
      <c r="F19" s="59"/>
    </row>
    <row r="20" spans="1:6" s="62" customFormat="1">
      <c r="A20" s="59">
        <v>15</v>
      </c>
      <c r="B20" s="60"/>
      <c r="C20" s="59"/>
      <c r="D20" s="59"/>
      <c r="E20" s="59"/>
      <c r="F20" s="59"/>
    </row>
    <row r="21" spans="1:6" s="62" customFormat="1">
      <c r="A21" s="59"/>
      <c r="B21" s="60"/>
      <c r="C21" s="59"/>
      <c r="D21" s="59"/>
      <c r="E21" s="59"/>
      <c r="F21" s="59"/>
    </row>
    <row r="22" spans="1:6" s="62" customFormat="1">
      <c r="A22" s="59">
        <v>16</v>
      </c>
      <c r="B22" s="60"/>
      <c r="C22" s="59"/>
      <c r="D22" s="59"/>
      <c r="E22" s="59"/>
      <c r="F22" s="59"/>
    </row>
    <row r="23" spans="1:6" s="62" customFormat="1">
      <c r="A23" s="59"/>
      <c r="B23" s="60"/>
      <c r="C23" s="59"/>
      <c r="D23" s="59"/>
      <c r="E23" s="59"/>
      <c r="F23" s="59"/>
    </row>
    <row r="24" spans="1:6" s="62" customFormat="1">
      <c r="A24" s="59">
        <v>17</v>
      </c>
      <c r="B24" s="60"/>
      <c r="C24" s="59"/>
      <c r="D24" s="59"/>
      <c r="E24" s="59"/>
      <c r="F24" s="59"/>
    </row>
  </sheetData>
  <mergeCells count="1">
    <mergeCell ref="A1:F1"/>
  </mergeCells>
  <phoneticPr fontId="3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zoomScale="150" zoomScaleNormal="150" zoomScalePageLayoutView="150" workbookViewId="0">
      <selection activeCell="B9" sqref="B9"/>
    </sheetView>
  </sheetViews>
  <sheetFormatPr defaultColWidth="11" defaultRowHeight="15.75"/>
  <cols>
    <col min="1" max="1" width="7.5" customWidth="1"/>
    <col min="2" max="2" width="39.5" customWidth="1"/>
    <col min="3" max="3" width="12" customWidth="1"/>
    <col min="4" max="4" width="13.375" bestFit="1" customWidth="1"/>
  </cols>
  <sheetData>
    <row r="1" spans="1:5" ht="18.75">
      <c r="A1" s="1" t="s">
        <v>46</v>
      </c>
    </row>
    <row r="3" spans="1:5">
      <c r="A3" s="63" t="s">
        <v>21</v>
      </c>
      <c r="B3" s="63"/>
      <c r="C3" s="63" t="s">
        <v>22</v>
      </c>
      <c r="D3" s="63"/>
      <c r="E3" s="63"/>
    </row>
    <row r="5" spans="1:5">
      <c r="A5" s="42" t="s">
        <v>27</v>
      </c>
      <c r="B5" s="2"/>
      <c r="C5" s="7"/>
      <c r="D5" s="7"/>
    </row>
    <row r="6" spans="1:5" ht="6.95" customHeight="1">
      <c r="C6" s="7"/>
      <c r="D6" s="7"/>
    </row>
    <row r="7" spans="1:5" s="5" customFormat="1" ht="18.75">
      <c r="A7" s="9" t="s">
        <v>14</v>
      </c>
      <c r="B7" s="10"/>
      <c r="C7" s="11"/>
      <c r="D7" s="6"/>
    </row>
    <row r="8" spans="1:5" s="5" customFormat="1" ht="5.0999999999999996" customHeight="1">
      <c r="A8" s="9"/>
      <c r="B8" s="10"/>
      <c r="C8" s="11"/>
      <c r="D8" s="11"/>
    </row>
    <row r="9" spans="1:5" s="5" customFormat="1" ht="18.75">
      <c r="A9" s="14" t="s">
        <v>18</v>
      </c>
      <c r="B9" s="10"/>
      <c r="C9" s="11"/>
      <c r="D9" s="11"/>
    </row>
    <row r="10" spans="1:5">
      <c r="A10" s="12"/>
      <c r="B10" s="12" t="s">
        <v>5</v>
      </c>
      <c r="C10" s="8"/>
      <c r="D10" s="12"/>
    </row>
    <row r="11" spans="1:5">
      <c r="A11" s="12"/>
      <c r="B11" s="12" t="s">
        <v>15</v>
      </c>
      <c r="C11" s="8"/>
      <c r="D11" s="12"/>
    </row>
    <row r="12" spans="1:5">
      <c r="A12" s="12"/>
      <c r="B12" s="12" t="s">
        <v>16</v>
      </c>
      <c r="C12" s="8"/>
      <c r="D12" s="12"/>
    </row>
    <row r="13" spans="1:5">
      <c r="A13" s="12"/>
      <c r="B13" s="15" t="s">
        <v>24</v>
      </c>
      <c r="C13" s="27">
        <f>SUM(C10:C12)</f>
        <v>0</v>
      </c>
      <c r="D13" s="12"/>
    </row>
    <row r="14" spans="1:5">
      <c r="A14" s="12"/>
      <c r="B14" s="15" t="s">
        <v>17</v>
      </c>
      <c r="C14" s="27">
        <f>D7-C13</f>
        <v>0</v>
      </c>
      <c r="D14" s="12"/>
    </row>
    <row r="15" spans="1:5" ht="3.95" customHeight="1">
      <c r="A15" s="12"/>
      <c r="B15" s="12"/>
      <c r="C15" s="12"/>
      <c r="D15" s="12"/>
    </row>
    <row r="16" spans="1:5">
      <c r="A16" s="14" t="s">
        <v>19</v>
      </c>
      <c r="B16" s="12"/>
      <c r="C16" s="13"/>
      <c r="D16" s="13"/>
    </row>
    <row r="17" spans="1:4">
      <c r="A17" s="14"/>
      <c r="B17" s="12" t="s">
        <v>4</v>
      </c>
      <c r="C17" s="13"/>
      <c r="D17" s="13">
        <f>D7*0.0765</f>
        <v>0</v>
      </c>
    </row>
    <row r="18" spans="1:4">
      <c r="A18" s="14"/>
      <c r="B18" s="12" t="s">
        <v>28</v>
      </c>
      <c r="C18" s="13"/>
      <c r="D18" s="4">
        <v>0</v>
      </c>
    </row>
    <row r="19" spans="1:4">
      <c r="A19" s="12"/>
      <c r="B19" s="12" t="s">
        <v>1</v>
      </c>
      <c r="C19" s="13"/>
      <c r="D19" s="4"/>
    </row>
    <row r="20" spans="1:4">
      <c r="A20" s="12"/>
      <c r="B20" s="12" t="s">
        <v>0</v>
      </c>
      <c r="C20" s="13"/>
      <c r="D20" s="4"/>
    </row>
    <row r="21" spans="1:4">
      <c r="A21" s="12"/>
      <c r="B21" s="12" t="s">
        <v>6</v>
      </c>
      <c r="C21" s="13"/>
      <c r="D21" s="4"/>
    </row>
    <row r="22" spans="1:4">
      <c r="A22" s="12"/>
      <c r="B22" s="12" t="s">
        <v>2</v>
      </c>
      <c r="C22" s="13"/>
      <c r="D22" s="4">
        <v>0</v>
      </c>
    </row>
    <row r="23" spans="1:4">
      <c r="A23" s="12"/>
      <c r="B23" s="15" t="s">
        <v>7</v>
      </c>
      <c r="C23" s="13"/>
      <c r="D23" s="27">
        <f>SUM(D17:D22)</f>
        <v>0</v>
      </c>
    </row>
    <row r="24" spans="1:4" ht="5.0999999999999996" customHeight="1">
      <c r="A24" s="12"/>
      <c r="B24" s="15"/>
      <c r="C24" s="13"/>
      <c r="D24" s="27"/>
    </row>
    <row r="25" spans="1:4">
      <c r="A25" s="14" t="s">
        <v>29</v>
      </c>
      <c r="B25" s="15"/>
      <c r="C25" s="27"/>
      <c r="D25" s="43">
        <f>(D7+(D23-D17))*0.3</f>
        <v>0</v>
      </c>
    </row>
    <row r="26" spans="1:4" ht="5.0999999999999996" customHeight="1">
      <c r="A26" s="14"/>
      <c r="B26" s="15"/>
      <c r="C26" s="27"/>
      <c r="D26" s="12"/>
    </row>
    <row r="27" spans="1:4">
      <c r="A27" s="14" t="s">
        <v>8</v>
      </c>
      <c r="B27" s="12"/>
      <c r="C27" s="13"/>
      <c r="D27" s="16">
        <f>D7+SUM(D18:D22)+D25</f>
        <v>0</v>
      </c>
    </row>
    <row r="28" spans="1:4" ht="5.0999999999999996" customHeight="1">
      <c r="A28" s="14"/>
      <c r="B28" s="12"/>
      <c r="C28" s="13"/>
      <c r="D28" s="16"/>
    </row>
    <row r="29" spans="1:4">
      <c r="A29" s="12"/>
      <c r="B29" s="15" t="s">
        <v>23</v>
      </c>
      <c r="C29" s="34">
        <f>D27-52250</f>
        <v>-52250</v>
      </c>
      <c r="D29" s="41" t="str">
        <f>IF(C29&gt;0,"ABOVE", "BELOW")</f>
        <v>BELOW</v>
      </c>
    </row>
    <row r="30" spans="1:4">
      <c r="C30" s="3"/>
      <c r="D30" s="3"/>
    </row>
    <row r="31" spans="1:4">
      <c r="A31" s="21" t="s">
        <v>3</v>
      </c>
      <c r="B31" s="22"/>
      <c r="C31" s="23"/>
      <c r="D31" s="40">
        <f>D27*0.37</f>
        <v>0</v>
      </c>
    </row>
    <row r="32" spans="1:4">
      <c r="C32" s="3"/>
      <c r="D32" s="3"/>
    </row>
    <row r="33" spans="1:4">
      <c r="A33" s="17" t="s">
        <v>9</v>
      </c>
      <c r="B33" s="18"/>
      <c r="C33" s="19"/>
      <c r="D33" s="19"/>
    </row>
    <row r="34" spans="1:4">
      <c r="A34" s="18"/>
      <c r="B34" s="18" t="s">
        <v>10</v>
      </c>
      <c r="C34" s="19"/>
      <c r="D34" s="20"/>
    </row>
    <row r="35" spans="1:4">
      <c r="A35" s="18"/>
      <c r="B35" s="18" t="s">
        <v>11</v>
      </c>
      <c r="C35" s="19"/>
      <c r="D35" s="20"/>
    </row>
    <row r="36" spans="1:4">
      <c r="A36" s="18"/>
      <c r="B36" s="18" t="s">
        <v>12</v>
      </c>
      <c r="C36" s="19"/>
      <c r="D36" s="20"/>
    </row>
    <row r="37" spans="1:4">
      <c r="A37" s="18"/>
      <c r="B37" s="18" t="s">
        <v>2</v>
      </c>
      <c r="C37" s="19"/>
      <c r="D37" s="20">
        <v>0</v>
      </c>
    </row>
    <row r="38" spans="1:4">
      <c r="A38" s="18"/>
      <c r="B38" s="28" t="s">
        <v>20</v>
      </c>
      <c r="C38" s="19"/>
      <c r="D38" s="29">
        <f>SUM(D34:D37)</f>
        <v>0</v>
      </c>
    </row>
    <row r="39" spans="1:4">
      <c r="A39" s="30"/>
      <c r="B39" s="31"/>
      <c r="C39" s="32"/>
      <c r="D39" s="33"/>
    </row>
    <row r="40" spans="1:4">
      <c r="A40" s="24" t="s">
        <v>13</v>
      </c>
      <c r="B40" s="25"/>
      <c r="C40" s="26"/>
      <c r="D40" s="35">
        <f>D7+D23+D31+D38</f>
        <v>0</v>
      </c>
    </row>
    <row r="41" spans="1:4">
      <c r="C41" s="3"/>
      <c r="D41" s="3"/>
    </row>
    <row r="42" spans="1:4">
      <c r="A42" s="36" t="s">
        <v>30</v>
      </c>
      <c r="B42" s="37"/>
      <c r="C42" s="38"/>
      <c r="D42" s="3"/>
    </row>
    <row r="43" spans="1:4">
      <c r="A43" s="37"/>
      <c r="B43" s="37" t="s">
        <v>25</v>
      </c>
      <c r="C43" s="39"/>
      <c r="D43" s="3"/>
    </row>
    <row r="44" spans="1:4">
      <c r="A44" s="37"/>
      <c r="B44" s="37" t="s">
        <v>26</v>
      </c>
      <c r="C44" s="39"/>
      <c r="D44" s="3"/>
    </row>
  </sheetData>
  <mergeCells count="2">
    <mergeCell ref="A3:B3"/>
    <mergeCell ref="C3:E3"/>
  </mergeCells>
  <phoneticPr fontId="3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PASTOR HOUSING</vt:lpstr>
      <vt:lpstr>NOTES</vt:lpstr>
      <vt:lpstr>MANSE</vt:lpstr>
    </vt:vector>
  </TitlesOfParts>
  <Company>Presbytery of Shenango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Ralph Hawkins</dc:creator>
  <cp:lastModifiedBy>Windows User</cp:lastModifiedBy>
  <cp:lastPrinted>2018-11-26T19:53:32Z</cp:lastPrinted>
  <dcterms:created xsi:type="dcterms:W3CDTF">2016-10-14T00:35:32Z</dcterms:created>
  <dcterms:modified xsi:type="dcterms:W3CDTF">2020-10-20T20:30:42Z</dcterms:modified>
</cp:coreProperties>
</file>